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5-26 Forms\"/>
    </mc:Choice>
  </mc:AlternateContent>
  <xr:revisionPtr revIDLastSave="0" documentId="13_ncr:1_{7F2D9C5B-6C60-4879-A7AC-3EA604F28CC7}" xr6:coauthVersionLast="36" xr6:coauthVersionMax="36" xr10:uidLastSave="{00000000-0000-0000-0000-000000000000}"/>
  <bookViews>
    <workbookView xWindow="0" yWindow="0" windowWidth="19200" windowHeight="80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7" i="1" l="1"/>
  <c r="B13" i="1" l="1"/>
  <c r="D7" i="1" l="1"/>
  <c r="D14" i="1" s="1"/>
  <c r="C21" i="1"/>
  <c r="B21" i="1"/>
  <c r="D21" i="1"/>
  <c r="C14" i="1"/>
  <c r="B7" i="1"/>
  <c r="B14" i="1" s="1"/>
  <c r="B22" i="1" l="1"/>
  <c r="D22" i="1"/>
  <c r="C22" i="1"/>
  <c r="C25" i="1" l="1"/>
  <c r="B25" i="1"/>
  <c r="B29" i="1" s="1"/>
  <c r="B28" i="1" l="1"/>
  <c r="B27" i="1"/>
  <c r="C29" i="1"/>
  <c r="C28" i="1"/>
  <c r="C27" i="1"/>
</calcChain>
</file>

<file path=xl/sharedStrings.xml><?xml version="1.0" encoding="utf-8"?>
<sst xmlns="http://schemas.openxmlformats.org/spreadsheetml/2006/main" count="37" uniqueCount="37">
  <si>
    <t xml:space="preserve">Tuition </t>
  </si>
  <si>
    <t>UD</t>
  </si>
  <si>
    <t>Direct Costs 5 month payment plan</t>
  </si>
  <si>
    <t>Direct Costs 4 month payment plan</t>
  </si>
  <si>
    <t>Direct Costs 3 month payment plan</t>
  </si>
  <si>
    <t>UD Semester Payment Plan Options</t>
  </si>
  <si>
    <t>TOTAL Gift Aid and Loans</t>
  </si>
  <si>
    <t>College B</t>
  </si>
  <si>
    <t>College C</t>
  </si>
  <si>
    <t>Books, course materials, supplies, and equipment</t>
  </si>
  <si>
    <t>Personal Expenses</t>
  </si>
  <si>
    <t>Transportation</t>
  </si>
  <si>
    <t>Comprehensive fee (mandatory)</t>
  </si>
  <si>
    <t>University Scholarships and Grants</t>
  </si>
  <si>
    <t xml:space="preserve">Parent/Other Loans </t>
  </si>
  <si>
    <t>Direct Costs*</t>
  </si>
  <si>
    <t>*** Course and lab fees are NOT included and could range from $20 to $110 per class/lab depending on the class or lab.</t>
  </si>
  <si>
    <t>*** UD Student Health Insurance is NOT included in the costs above, this charge is automatically applied to all full-time, undergraduate students, but it is waivable with existing coverage. The charge for the 24/25 year is $1,996.</t>
  </si>
  <si>
    <t>Indirect Costs** (not billed by the University)</t>
  </si>
  <si>
    <t>FALL Semester</t>
  </si>
  <si>
    <t>SPRING Semester</t>
  </si>
  <si>
    <t>Federal/State Grants</t>
  </si>
  <si>
    <r>
      <t xml:space="preserve">Other Scholarships: </t>
    </r>
    <r>
      <rPr>
        <sz val="14"/>
        <color rgb="FF000000"/>
        <rFont val="Calibri"/>
        <family val="2"/>
      </rPr>
      <t>scholarships given by organizations other than UD</t>
    </r>
  </si>
  <si>
    <t>Other costs as applicable, such as UD Student Health Insurance</t>
  </si>
  <si>
    <t>Other aid</t>
  </si>
  <si>
    <r>
      <t>Work-Study</t>
    </r>
    <r>
      <rPr>
        <sz val="14"/>
        <color rgb="FF000000"/>
        <rFont val="Calibri"/>
        <family val="2"/>
      </rPr>
      <t xml:space="preserve"> </t>
    </r>
    <r>
      <rPr>
        <b/>
        <sz val="14"/>
        <color rgb="FF000000"/>
        <rFont val="Calibri"/>
        <family val="2"/>
      </rPr>
      <t>(paid to student as earned, not deducted from direct cost)</t>
    </r>
  </si>
  <si>
    <r>
      <t>Federal Student Loans:</t>
    </r>
    <r>
      <rPr>
        <sz val="14"/>
        <color rgb="FF000000"/>
        <rFont val="Calibri"/>
        <family val="2"/>
      </rPr>
      <t xml:space="preserve"> $5,500 is the gross offered amount for freshman (0-29 credit hours). The net amount that pays to the student's account is </t>
    </r>
    <r>
      <rPr>
        <b/>
        <sz val="14"/>
        <color rgb="FF000000"/>
        <rFont val="Calibri"/>
        <family val="2"/>
      </rPr>
      <t>$5,442</t>
    </r>
    <r>
      <rPr>
        <sz val="14"/>
        <color rgb="FF000000"/>
        <rFont val="Calibri"/>
        <family val="2"/>
      </rPr>
      <t xml:space="preserve"> is after the deduction of the 1.057% loan servicer fee.</t>
    </r>
  </si>
  <si>
    <t>Official financial aid packages are sent by the Office of Financial Aid. Additional aid can and may reduce UD need-based aid (institutional grants).</t>
  </si>
  <si>
    <r>
      <t xml:space="preserve">** The additional </t>
    </r>
    <r>
      <rPr>
        <b/>
        <i/>
        <sz val="13"/>
        <color theme="1"/>
        <rFont val="Calibri"/>
        <family val="2"/>
        <scheme val="minor"/>
      </rPr>
      <t>Indirect Costs</t>
    </r>
    <r>
      <rPr>
        <b/>
        <sz val="13"/>
        <color theme="1"/>
        <rFont val="Calibri"/>
        <family val="2"/>
        <scheme val="minor"/>
      </rPr>
      <t xml:space="preserve"> listed are non-billed expenses that students may incur as a UD student.  The amounts used for the indirect costs are estimates obtained by a survey sent to current students.</t>
    </r>
  </si>
  <si>
    <t>Housing</t>
  </si>
  <si>
    <t>Food</t>
  </si>
  <si>
    <t>2025-2026: Commuting from Home</t>
  </si>
  <si>
    <t xml:space="preserve">DIRECT ANNUAL BILLED COST *** </t>
  </si>
  <si>
    <t>TOTAL COST (Cost of Attendance plus the one-time fees)</t>
  </si>
  <si>
    <r>
      <t xml:space="preserve">* Please note </t>
    </r>
    <r>
      <rPr>
        <b/>
        <i/>
        <sz val="13"/>
        <color theme="1"/>
        <rFont val="Calibri"/>
        <family val="2"/>
        <scheme val="minor"/>
      </rPr>
      <t>Direct Costs</t>
    </r>
    <r>
      <rPr>
        <b/>
        <sz val="13"/>
        <color theme="1"/>
        <rFont val="Calibri"/>
        <family val="2"/>
        <scheme val="minor"/>
      </rPr>
      <t xml:space="preserve"> are those charges billed by the University of Dallas. These include tuition and fees.</t>
    </r>
  </si>
  <si>
    <r>
      <t>Direct Costs per semester (</t>
    </r>
    <r>
      <rPr>
        <b/>
        <vertAlign val="superscript"/>
        <sz val="14"/>
        <color theme="0"/>
        <rFont val="Calibri"/>
        <family val="2"/>
        <scheme val="minor"/>
      </rPr>
      <t>ƚ</t>
    </r>
    <r>
      <rPr>
        <b/>
        <sz val="14"/>
        <color theme="0"/>
        <rFont val="Calibri"/>
        <family val="2"/>
        <scheme val="minor"/>
      </rPr>
      <t>Fall semester includes one-time fees)</t>
    </r>
  </si>
  <si>
    <r>
      <t>One-time fees</t>
    </r>
    <r>
      <rPr>
        <b/>
        <vertAlign val="superscript"/>
        <sz val="14"/>
        <color rgb="FF000000"/>
        <rFont val="Calibri"/>
        <family val="2"/>
      </rPr>
      <t>ƚ</t>
    </r>
    <r>
      <rPr>
        <b/>
        <sz val="14"/>
        <color rgb="FF000000"/>
        <rFont val="Calibri"/>
        <family val="2"/>
      </rPr>
      <t>, 1</t>
    </r>
    <r>
      <rPr>
        <b/>
        <vertAlign val="superscript"/>
        <sz val="14"/>
        <color rgb="FF000000"/>
        <rFont val="Calibri"/>
        <family val="2"/>
      </rPr>
      <t>st</t>
    </r>
    <r>
      <rPr>
        <b/>
        <sz val="14"/>
        <color rgb="FF000000"/>
        <rFont val="Calibri"/>
        <family val="2"/>
      </rPr>
      <t xml:space="preserve"> semester only (Enrollment $400, orientation $175)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</si>
</sst>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FFFF"/>
      <name val="Calibri"/>
      <family val="2"/>
    </font>
    <font>
      <b/>
      <sz val="14"/>
      <color theme="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name val="Calibri"/>
      <family val="2"/>
    </font>
    <font>
      <b/>
      <vertAlign val="superscript"/>
      <sz val="14"/>
      <color rgb="FF000000"/>
      <name val="Calibri"/>
      <family val="2"/>
    </font>
    <font>
      <b/>
      <sz val="14"/>
      <name val="Calibri"/>
      <family val="2"/>
    </font>
    <font>
      <b/>
      <sz val="14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9"/>
      <color rgb="FF000000"/>
      <name val="Arial"/>
      <family val="2"/>
    </font>
    <font>
      <b/>
      <vertAlign val="superscript"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1E5DC"/>
        <bgColor indexed="64"/>
      </patternFill>
    </fill>
    <fill>
      <patternFill patternType="solid">
        <fgColor rgb="FFF0F3EE"/>
        <bgColor indexed="64"/>
      </patternFill>
    </fill>
    <fill>
      <patternFill patternType="solid">
        <fgColor rgb="FF1A3F70"/>
        <bgColor indexed="64"/>
      </patternFill>
    </fill>
    <fill>
      <patternFill patternType="solid">
        <fgColor rgb="FFE0E7EF"/>
        <bgColor indexed="64"/>
      </patternFill>
    </fill>
    <fill>
      <patternFill patternType="solid">
        <fgColor rgb="FFD8B266"/>
        <bgColor indexed="64"/>
      </patternFill>
    </fill>
    <fill>
      <patternFill patternType="solid">
        <fgColor rgb="FFF7F0E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thin">
        <color indexed="64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1A3F70"/>
      </top>
      <bottom style="medium">
        <color rgb="FF1A3F70"/>
      </bottom>
      <diagonal/>
    </border>
    <border>
      <left style="medium">
        <color rgb="FFFFFFFF"/>
      </left>
      <right style="medium">
        <color rgb="FFFFFFFF"/>
      </right>
      <top style="thick">
        <color rgb="FFD8B266"/>
      </top>
      <bottom style="thick">
        <color rgb="FFD8B266"/>
      </bottom>
      <diagonal/>
    </border>
    <border>
      <left style="medium">
        <color rgb="FFFFFFFF"/>
      </left>
      <right style="medium">
        <color rgb="FFFFFFFF"/>
      </right>
      <top style="medium">
        <color rgb="FF1A3F7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 readingOrder="1"/>
      <protection locked="0"/>
    </xf>
    <xf numFmtId="0" fontId="7" fillId="0" borderId="0" xfId="0" applyFont="1" applyProtection="1">
      <protection locked="0"/>
    </xf>
    <xf numFmtId="42" fontId="7" fillId="0" borderId="7" xfId="0" applyNumberFormat="1" applyFont="1" applyFill="1" applyBorder="1" applyProtection="1"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Protection="1">
      <protection locked="0"/>
    </xf>
    <xf numFmtId="44" fontId="7" fillId="7" borderId="1" xfId="0" applyNumberFormat="1" applyFont="1" applyFill="1" applyBorder="1" applyProtection="1"/>
    <xf numFmtId="0" fontId="7" fillId="7" borderId="12" xfId="0" applyFont="1" applyFill="1" applyBorder="1" applyProtection="1">
      <protection locked="0"/>
    </xf>
    <xf numFmtId="42" fontId="7" fillId="7" borderId="13" xfId="0" applyNumberFormat="1" applyFont="1" applyFill="1" applyBorder="1" applyProtection="1"/>
    <xf numFmtId="42" fontId="7" fillId="7" borderId="14" xfId="0" applyNumberFormat="1" applyFont="1" applyFill="1" applyBorder="1" applyProtection="1"/>
    <xf numFmtId="0" fontId="5" fillId="2" borderId="2" xfId="0" applyFont="1" applyFill="1" applyBorder="1" applyAlignment="1" applyProtection="1">
      <alignment horizontal="left" wrapText="1" readingOrder="1"/>
      <protection locked="0"/>
    </xf>
    <xf numFmtId="42" fontId="5" fillId="2" borderId="2" xfId="1" applyNumberFormat="1" applyFont="1" applyFill="1" applyBorder="1" applyAlignment="1" applyProtection="1">
      <alignment horizontal="right" wrapText="1" readingOrder="1"/>
    </xf>
    <xf numFmtId="42" fontId="5" fillId="2" borderId="2" xfId="1" applyNumberFormat="1" applyFont="1" applyFill="1" applyBorder="1" applyAlignment="1" applyProtection="1">
      <alignment horizontal="right" wrapText="1" readingOrder="1"/>
      <protection locked="0"/>
    </xf>
    <xf numFmtId="0" fontId="5" fillId="3" borderId="4" xfId="0" applyFont="1" applyFill="1" applyBorder="1" applyAlignment="1" applyProtection="1">
      <alignment horizontal="left" wrapText="1" readingOrder="1"/>
      <protection locked="0"/>
    </xf>
    <xf numFmtId="42" fontId="5" fillId="3" borderId="4" xfId="1" applyNumberFormat="1" applyFont="1" applyFill="1" applyBorder="1" applyAlignment="1" applyProtection="1">
      <alignment horizontal="right" wrapText="1" readingOrder="1"/>
    </xf>
    <xf numFmtId="42" fontId="5" fillId="3" borderId="4" xfId="1" applyNumberFormat="1" applyFont="1" applyFill="1" applyBorder="1" applyAlignment="1" applyProtection="1">
      <alignment horizontal="right" wrapText="1" readingOrder="1"/>
      <protection locked="0"/>
    </xf>
    <xf numFmtId="0" fontId="5" fillId="2" borderId="4" xfId="0" applyFont="1" applyFill="1" applyBorder="1" applyAlignment="1" applyProtection="1">
      <alignment horizontal="left" wrapText="1" readingOrder="1"/>
      <protection locked="0"/>
    </xf>
    <xf numFmtId="42" fontId="5" fillId="2" borderId="4" xfId="1" applyNumberFormat="1" applyFont="1" applyFill="1" applyBorder="1" applyAlignment="1" applyProtection="1">
      <alignment horizontal="right" wrapText="1" readingOrder="1"/>
    </xf>
    <xf numFmtId="42" fontId="5" fillId="2" borderId="4" xfId="1" applyNumberFormat="1" applyFont="1" applyFill="1" applyBorder="1" applyAlignment="1" applyProtection="1">
      <alignment horizontal="right" wrapText="1" readingOrder="1"/>
      <protection locked="0"/>
    </xf>
    <xf numFmtId="0" fontId="5" fillId="3" borderId="3" xfId="0" applyFont="1" applyFill="1" applyBorder="1" applyAlignment="1" applyProtection="1">
      <alignment horizontal="left" wrapText="1" readingOrder="1"/>
      <protection locked="0"/>
    </xf>
    <xf numFmtId="42" fontId="5" fillId="3" borderId="3" xfId="1" applyNumberFormat="1" applyFont="1" applyFill="1" applyBorder="1" applyAlignment="1" applyProtection="1">
      <alignment horizontal="right" wrapText="1" readingOrder="1"/>
      <protection locked="0"/>
    </xf>
    <xf numFmtId="0" fontId="9" fillId="5" borderId="9" xfId="0" applyFont="1" applyFill="1" applyBorder="1" applyAlignment="1" applyProtection="1">
      <alignment horizontal="left" wrapText="1" readingOrder="1"/>
      <protection locked="0"/>
    </xf>
    <xf numFmtId="42" fontId="9" fillId="5" borderId="9" xfId="1" applyNumberFormat="1" applyFont="1" applyFill="1" applyBorder="1" applyAlignment="1" applyProtection="1">
      <alignment horizontal="right" wrapText="1" readingOrder="1"/>
    </xf>
    <xf numFmtId="0" fontId="5" fillId="2" borderId="8" xfId="0" applyFont="1" applyFill="1" applyBorder="1" applyAlignment="1" applyProtection="1">
      <alignment horizontal="left" wrapText="1" readingOrder="1"/>
      <protection locked="0"/>
    </xf>
    <xf numFmtId="42" fontId="5" fillId="2" borderId="8" xfId="1" applyNumberFormat="1" applyFont="1" applyFill="1" applyBorder="1" applyAlignment="1" applyProtection="1">
      <alignment horizontal="right" wrapText="1" readingOrder="1"/>
    </xf>
    <xf numFmtId="42" fontId="5" fillId="2" borderId="8" xfId="1" applyNumberFormat="1" applyFont="1" applyFill="1" applyBorder="1" applyAlignment="1" applyProtection="1">
      <alignment horizontal="right" wrapText="1" readingOrder="1"/>
      <protection locked="0"/>
    </xf>
    <xf numFmtId="0" fontId="9" fillId="5" borderId="11" xfId="0" applyFont="1" applyFill="1" applyBorder="1" applyAlignment="1" applyProtection="1">
      <alignment horizontal="left" wrapText="1" readingOrder="1"/>
      <protection locked="0"/>
    </xf>
    <xf numFmtId="42" fontId="9" fillId="5" borderId="11" xfId="1" applyNumberFormat="1" applyFont="1" applyFill="1" applyBorder="1" applyAlignment="1" applyProtection="1">
      <alignment horizontal="right" wrapText="1" readingOrder="1"/>
    </xf>
    <xf numFmtId="0" fontId="11" fillId="5" borderId="10" xfId="0" applyFont="1" applyFill="1" applyBorder="1" applyAlignment="1" applyProtection="1">
      <alignment horizontal="left" wrapText="1" readingOrder="1"/>
      <protection locked="0"/>
    </xf>
    <xf numFmtId="42" fontId="11" fillId="5" borderId="10" xfId="1" applyNumberFormat="1" applyFont="1" applyFill="1" applyBorder="1" applyAlignment="1" applyProtection="1">
      <alignment horizontal="right" wrapText="1" readingOrder="1"/>
    </xf>
    <xf numFmtId="0" fontId="4" fillId="6" borderId="4" xfId="0" applyFont="1" applyFill="1" applyBorder="1" applyAlignment="1" applyProtection="1">
      <alignment horizontal="left" wrapText="1" readingOrder="1"/>
      <protection locked="0"/>
    </xf>
    <xf numFmtId="42" fontId="4" fillId="6" borderId="4" xfId="1" applyNumberFormat="1" applyFont="1" applyFill="1" applyBorder="1" applyAlignment="1" applyProtection="1">
      <alignment horizontal="right" wrapText="1" readingOrder="1"/>
    </xf>
    <xf numFmtId="0" fontId="12" fillId="4" borderId="0" xfId="0" applyFont="1" applyFill="1" applyAlignment="1" applyProtection="1">
      <alignment horizontal="right"/>
      <protection locked="0"/>
    </xf>
    <xf numFmtId="44" fontId="12" fillId="4" borderId="1" xfId="0" applyNumberFormat="1" applyFont="1" applyFill="1" applyBorder="1" applyAlignment="1" applyProtection="1">
      <alignment horizontal="right"/>
    </xf>
    <xf numFmtId="42" fontId="4" fillId="4" borderId="5" xfId="1" applyNumberFormat="1" applyFont="1" applyFill="1" applyBorder="1" applyAlignment="1" applyProtection="1">
      <alignment horizontal="right" wrapText="1" readingOrder="1"/>
    </xf>
    <xf numFmtId="3" fontId="15" fillId="0" borderId="0" xfId="0" applyNumberFormat="1" applyFont="1"/>
    <xf numFmtId="0" fontId="13" fillId="0" borderId="0" xfId="0" applyFont="1" applyAlignment="1" applyProtection="1">
      <alignment horizontal="left"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left" wrapText="1" readingOrder="1"/>
      <protection locked="0"/>
    </xf>
    <xf numFmtId="0" fontId="12" fillId="4" borderId="1" xfId="0" applyFont="1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D8B266"/>
      <color rgb="FF1A3F70"/>
      <color rgb="FFE0E7EF"/>
      <color rgb="FF22324B"/>
      <color rgb="FFF7F0E2"/>
      <color rgb="FF6431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0</xdr:row>
      <xdr:rowOff>200151</xdr:rowOff>
    </xdr:from>
    <xdr:to>
      <xdr:col>3</xdr:col>
      <xdr:colOff>950768</xdr:colOff>
      <xdr:row>0</xdr:row>
      <xdr:rowOff>925321</xdr:rowOff>
    </xdr:to>
    <xdr:pic>
      <xdr:nvPicPr>
        <xdr:cNvPr id="4" name="Picture 3" descr="C:\Users\jsanchez\Downloads\UD_Wordmark_Extended_Blue.png">
          <a:extLst>
            <a:ext uri="{FF2B5EF4-FFF2-40B4-BE49-F238E27FC236}">
              <a16:creationId xmlns:a16="http://schemas.microsoft.com/office/drawing/2014/main" id="{B57151B7-E373-424F-A1EE-024C1707F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96976"/>
          <a:ext cx="9037228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zoomScaleNormal="100" workbookViewId="0">
      <selection activeCell="A2" sqref="A2"/>
    </sheetView>
  </sheetViews>
  <sheetFormatPr defaultColWidth="29.26953125" defaultRowHeight="24.75" customHeight="1" x14ac:dyDescent="0.35"/>
  <cols>
    <col min="1" max="1" width="77.7265625" style="2" customWidth="1"/>
    <col min="2" max="2" width="18.6328125" style="2" customWidth="1"/>
    <col min="3" max="3" width="20.453125" style="2" customWidth="1"/>
    <col min="4" max="4" width="19.6328125" style="2" customWidth="1"/>
    <col min="5" max="16384" width="29.26953125" style="2"/>
  </cols>
  <sheetData>
    <row r="1" spans="1:6" ht="90" customHeight="1" thickBot="1" x14ac:dyDescent="0.4">
      <c r="A1" s="39"/>
      <c r="B1" s="39"/>
      <c r="C1" s="39"/>
      <c r="D1" s="39"/>
    </row>
    <row r="2" spans="1:6" s="1" customFormat="1" ht="39" customHeight="1" thickBot="1" x14ac:dyDescent="0.4">
      <c r="A2" s="6" t="s">
        <v>31</v>
      </c>
      <c r="B2" s="6" t="s">
        <v>1</v>
      </c>
      <c r="C2" s="6" t="s">
        <v>7</v>
      </c>
      <c r="D2" s="6" t="s">
        <v>8</v>
      </c>
      <c r="F2"/>
    </row>
    <row r="3" spans="1:6" ht="24" customHeight="1" thickTop="1" thickBot="1" x14ac:dyDescent="0.5">
      <c r="A3" s="12" t="s">
        <v>0</v>
      </c>
      <c r="B3" s="13">
        <v>52648</v>
      </c>
      <c r="C3" s="14"/>
      <c r="D3" s="14"/>
    </row>
    <row r="4" spans="1:6" ht="24" customHeight="1" thickBot="1" x14ac:dyDescent="0.5">
      <c r="A4" s="15" t="s">
        <v>12</v>
      </c>
      <c r="B4" s="16">
        <v>3980</v>
      </c>
      <c r="C4" s="17"/>
      <c r="D4" s="17"/>
    </row>
    <row r="5" spans="1:6" ht="24" customHeight="1" thickBot="1" x14ac:dyDescent="0.5">
      <c r="A5" s="18" t="s">
        <v>36</v>
      </c>
      <c r="B5" s="19">
        <v>575</v>
      </c>
      <c r="C5" s="20"/>
      <c r="D5" s="20"/>
    </row>
    <row r="6" spans="1:6" ht="24" customHeight="1" thickBot="1" x14ac:dyDescent="0.5">
      <c r="A6" s="21" t="s">
        <v>23</v>
      </c>
      <c r="B6" s="22"/>
      <c r="C6" s="22"/>
      <c r="D6" s="22"/>
    </row>
    <row r="7" spans="1:6" s="3" customFormat="1" ht="24" customHeight="1" thickBot="1" x14ac:dyDescent="0.5">
      <c r="A7" s="23" t="s">
        <v>15</v>
      </c>
      <c r="B7" s="24">
        <f>SUM(B3:B5)</f>
        <v>57203</v>
      </c>
      <c r="C7" s="24">
        <f>SUM(C3:C5)</f>
        <v>0</v>
      </c>
      <c r="D7" s="24">
        <f>SUM(D3:D5)</f>
        <v>0</v>
      </c>
    </row>
    <row r="8" spans="1:6" ht="24" customHeight="1" thickBot="1" x14ac:dyDescent="0.5">
      <c r="A8" s="25" t="s">
        <v>9</v>
      </c>
      <c r="B8" s="26">
        <v>1056</v>
      </c>
      <c r="C8" s="27"/>
      <c r="D8" s="27"/>
    </row>
    <row r="9" spans="1:6" ht="24" customHeight="1" thickBot="1" x14ac:dyDescent="0.5">
      <c r="A9" s="15" t="s">
        <v>29</v>
      </c>
      <c r="B9" s="16">
        <v>3314</v>
      </c>
      <c r="C9" s="17"/>
      <c r="D9" s="17"/>
      <c r="E9" s="37"/>
    </row>
    <row r="10" spans="1:6" ht="24" customHeight="1" thickBot="1" x14ac:dyDescent="0.5">
      <c r="A10" s="25" t="s">
        <v>30</v>
      </c>
      <c r="B10" s="26">
        <v>2110</v>
      </c>
      <c r="C10" s="27"/>
      <c r="D10" s="27"/>
    </row>
    <row r="11" spans="1:6" ht="24" customHeight="1" thickBot="1" x14ac:dyDescent="0.5">
      <c r="A11" s="15" t="s">
        <v>10</v>
      </c>
      <c r="B11" s="16">
        <v>998</v>
      </c>
      <c r="C11" s="17"/>
      <c r="D11" s="17"/>
    </row>
    <row r="12" spans="1:6" ht="24" customHeight="1" thickBot="1" x14ac:dyDescent="0.5">
      <c r="A12" s="18" t="s">
        <v>11</v>
      </c>
      <c r="B12" s="19">
        <v>4620</v>
      </c>
      <c r="C12" s="20"/>
      <c r="D12" s="20"/>
    </row>
    <row r="13" spans="1:6" ht="24" customHeight="1" thickBot="1" x14ac:dyDescent="0.5">
      <c r="A13" s="28" t="s">
        <v>18</v>
      </c>
      <c r="B13" s="29">
        <f>SUM(B8:B12)</f>
        <v>12098</v>
      </c>
      <c r="C13" s="29"/>
      <c r="D13" s="29"/>
    </row>
    <row r="14" spans="1:6" ht="24" customHeight="1" thickTop="1" thickBot="1" x14ac:dyDescent="0.5">
      <c r="A14" s="30" t="s">
        <v>33</v>
      </c>
      <c r="B14" s="31">
        <f>SUM(B7+B13)</f>
        <v>69301</v>
      </c>
      <c r="C14" s="31">
        <f>SUM(C7:C12)</f>
        <v>0</v>
      </c>
      <c r="D14" s="31">
        <f>SUM(D7:D12)</f>
        <v>0</v>
      </c>
    </row>
    <row r="15" spans="1:6" ht="24" customHeight="1" thickTop="1" thickBot="1" x14ac:dyDescent="0.5">
      <c r="A15" s="25" t="s">
        <v>13</v>
      </c>
      <c r="B15" s="27"/>
      <c r="C15" s="27"/>
      <c r="D15" s="27"/>
    </row>
    <row r="16" spans="1:6" ht="24" customHeight="1" thickBot="1" x14ac:dyDescent="0.5">
      <c r="A16" s="15" t="s">
        <v>21</v>
      </c>
      <c r="B16" s="17"/>
      <c r="C16" s="17"/>
      <c r="D16" s="17"/>
    </row>
    <row r="17" spans="1:4" ht="24" customHeight="1" thickBot="1" x14ac:dyDescent="0.5">
      <c r="A17" s="18" t="s">
        <v>22</v>
      </c>
      <c r="B17" s="20"/>
      <c r="C17" s="20"/>
      <c r="D17" s="20"/>
    </row>
    <row r="18" spans="1:4" ht="59" customHeight="1" thickBot="1" x14ac:dyDescent="0.5">
      <c r="A18" s="15" t="s">
        <v>26</v>
      </c>
      <c r="B18" s="17"/>
      <c r="C18" s="17"/>
      <c r="D18" s="17"/>
    </row>
    <row r="19" spans="1:4" ht="24" customHeight="1" thickBot="1" x14ac:dyDescent="0.5">
      <c r="A19" s="18" t="s">
        <v>14</v>
      </c>
      <c r="B19" s="20"/>
      <c r="C19" s="20"/>
      <c r="D19" s="20"/>
    </row>
    <row r="20" spans="1:4" ht="24" customHeight="1" thickBot="1" x14ac:dyDescent="0.5">
      <c r="A20" s="15" t="s">
        <v>24</v>
      </c>
      <c r="B20" s="17"/>
      <c r="C20" s="17"/>
      <c r="D20" s="17"/>
    </row>
    <row r="21" spans="1:4" ht="24" customHeight="1" thickBot="1" x14ac:dyDescent="0.5">
      <c r="A21" s="32" t="s">
        <v>6</v>
      </c>
      <c r="B21" s="33">
        <f>SUM(B15:B19)</f>
        <v>0</v>
      </c>
      <c r="C21" s="33">
        <f>SUM(C15:C19)</f>
        <v>0</v>
      </c>
      <c r="D21" s="33">
        <f>SUM(D15:D19)</f>
        <v>0</v>
      </c>
    </row>
    <row r="22" spans="1:4" ht="24" customHeight="1" thickBot="1" x14ac:dyDescent="0.5">
      <c r="A22" s="40" t="s">
        <v>32</v>
      </c>
      <c r="B22" s="36">
        <f>B7-B21</f>
        <v>57203</v>
      </c>
      <c r="C22" s="36">
        <f>C7-C21</f>
        <v>0</v>
      </c>
      <c r="D22" s="36">
        <f>D7-D21</f>
        <v>0</v>
      </c>
    </row>
    <row r="23" spans="1:4" ht="24" customHeight="1" thickTop="1" thickBot="1" x14ac:dyDescent="0.5">
      <c r="A23" s="18" t="s">
        <v>25</v>
      </c>
      <c r="B23" s="20"/>
      <c r="C23" s="20"/>
      <c r="D23" s="20"/>
    </row>
    <row r="24" spans="1:4" ht="24" customHeight="1" x14ac:dyDescent="0.45">
      <c r="A24" s="4"/>
      <c r="B24" s="34" t="s">
        <v>19</v>
      </c>
      <c r="C24" s="34" t="s">
        <v>20</v>
      </c>
      <c r="D24" s="4"/>
    </row>
    <row r="25" spans="1:4" ht="24" customHeight="1" x14ac:dyDescent="0.45">
      <c r="A25" s="41" t="s">
        <v>35</v>
      </c>
      <c r="B25" s="35">
        <f>(B22-B5)/2+B5</f>
        <v>28889</v>
      </c>
      <c r="C25" s="35">
        <f>(B22-B5)/2</f>
        <v>28314</v>
      </c>
      <c r="D25" s="5"/>
    </row>
    <row r="26" spans="1:4" ht="24" customHeight="1" x14ac:dyDescent="0.45">
      <c r="A26" s="9" t="s">
        <v>5</v>
      </c>
      <c r="B26" s="10"/>
      <c r="C26" s="11"/>
      <c r="D26" s="5"/>
    </row>
    <row r="27" spans="1:4" ht="24" customHeight="1" x14ac:dyDescent="0.45">
      <c r="A27" s="7" t="s">
        <v>2</v>
      </c>
      <c r="B27" s="8">
        <f>B25/5</f>
        <v>5777.8</v>
      </c>
      <c r="C27" s="8">
        <f>C25/5</f>
        <v>5662.8</v>
      </c>
      <c r="D27" s="5"/>
    </row>
    <row r="28" spans="1:4" ht="24" customHeight="1" x14ac:dyDescent="0.45">
      <c r="A28" s="7" t="s">
        <v>3</v>
      </c>
      <c r="B28" s="8">
        <f>B25/4</f>
        <v>7222.25</v>
      </c>
      <c r="C28" s="8">
        <f>C25/4</f>
        <v>7078.5</v>
      </c>
      <c r="D28" s="5"/>
    </row>
    <row r="29" spans="1:4" ht="24" customHeight="1" x14ac:dyDescent="0.45">
      <c r="A29" s="7" t="s">
        <v>4</v>
      </c>
      <c r="B29" s="8">
        <f>B25/3</f>
        <v>9629.6666666666661</v>
      </c>
      <c r="C29" s="8">
        <f>C25/3</f>
        <v>9438</v>
      </c>
      <c r="D29" s="5"/>
    </row>
    <row r="30" spans="1:4" ht="20" customHeight="1" x14ac:dyDescent="0.4">
      <c r="A30" s="38" t="s">
        <v>34</v>
      </c>
      <c r="B30" s="38"/>
      <c r="C30" s="38"/>
      <c r="D30" s="38"/>
    </row>
    <row r="31" spans="1:4" ht="36" customHeight="1" x14ac:dyDescent="0.4">
      <c r="A31" s="38" t="s">
        <v>28</v>
      </c>
      <c r="B31" s="38"/>
      <c r="C31" s="38"/>
      <c r="D31" s="38"/>
    </row>
    <row r="32" spans="1:4" ht="18" customHeight="1" x14ac:dyDescent="0.4">
      <c r="A32" s="38" t="s">
        <v>16</v>
      </c>
      <c r="B32" s="38"/>
      <c r="C32" s="38"/>
      <c r="D32" s="38"/>
    </row>
    <row r="33" spans="1:4" ht="36" customHeight="1" x14ac:dyDescent="0.4">
      <c r="A33" s="38" t="s">
        <v>17</v>
      </c>
      <c r="B33" s="38"/>
      <c r="C33" s="38"/>
      <c r="D33" s="38"/>
    </row>
    <row r="34" spans="1:4" ht="36" customHeight="1" x14ac:dyDescent="0.4">
      <c r="A34" s="38" t="s">
        <v>27</v>
      </c>
      <c r="B34" s="38"/>
      <c r="C34" s="38"/>
      <c r="D34" s="38"/>
    </row>
  </sheetData>
  <sheetProtection sheet="1" selectLockedCells="1"/>
  <mergeCells count="6">
    <mergeCell ref="A34:D34"/>
    <mergeCell ref="A32:D32"/>
    <mergeCell ref="A33:D33"/>
    <mergeCell ref="A1:D1"/>
    <mergeCell ref="A30:D30"/>
    <mergeCell ref="A31:D31"/>
  </mergeCells>
  <printOptions horizontalCentered="1"/>
  <pageMargins left="0.25" right="0.25" top="0.25" bottom="0.25" header="0.3" footer="0.3"/>
  <pageSetup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G. Plotts</dc:creator>
  <cp:lastModifiedBy>Jennifer Sanchez</cp:lastModifiedBy>
  <cp:lastPrinted>2024-11-19T17:22:59Z</cp:lastPrinted>
  <dcterms:created xsi:type="dcterms:W3CDTF">2011-12-22T16:46:41Z</dcterms:created>
  <dcterms:modified xsi:type="dcterms:W3CDTF">2024-11-19T17:24:43Z</dcterms:modified>
</cp:coreProperties>
</file>